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12'!$A$1:$AA$23</definedName>
  </definedNames>
  <calcPr calcId="145621"/>
</workbook>
</file>

<file path=xl/calcChain.xml><?xml version="1.0" encoding="utf-8"?>
<calcChain xmlns="http://schemas.openxmlformats.org/spreadsheetml/2006/main">
  <c r="V21" i="2" l="1"/>
  <c r="W21" i="2" s="1"/>
  <c r="V20" i="2"/>
  <c r="W20" i="2" s="1"/>
  <c r="V19" i="2"/>
  <c r="W19" i="2" s="1"/>
  <c r="V18" i="2"/>
  <c r="W18" i="2" s="1"/>
  <c r="V17" i="2"/>
  <c r="W17" i="2" s="1"/>
  <c r="V16" i="2"/>
  <c r="W16" i="2" s="1"/>
  <c r="V15" i="2"/>
  <c r="W15" i="2" s="1"/>
  <c r="V14" i="2"/>
  <c r="W14" i="2" s="1"/>
  <c r="V13" i="2"/>
  <c r="W13" i="2" s="1"/>
  <c r="V12" i="2"/>
  <c r="W12" i="2" s="1"/>
  <c r="V11" i="2"/>
  <c r="W11" i="2" s="1"/>
  <c r="V10" i="2"/>
  <c r="W10" i="2" s="1"/>
  <c r="V9" i="2"/>
  <c r="W9" i="2" s="1"/>
  <c r="V8" i="2"/>
  <c r="W8" i="2" s="1"/>
  <c r="V7" i="2"/>
  <c r="W7" i="2" s="1"/>
  <c r="V6" i="2"/>
  <c r="W6" i="2" s="1"/>
  <c r="R21" i="2"/>
  <c r="S21" i="2" s="1"/>
  <c r="R20" i="2"/>
  <c r="S20" i="2" s="1"/>
  <c r="R19" i="2"/>
  <c r="S19" i="2" s="1"/>
  <c r="R18" i="2"/>
  <c r="S18" i="2" s="1"/>
  <c r="R17" i="2"/>
  <c r="S17" i="2" s="1"/>
  <c r="R16" i="2"/>
  <c r="S16" i="2" s="1"/>
  <c r="R15" i="2"/>
  <c r="S15" i="2" s="1"/>
  <c r="R14" i="2"/>
  <c r="S14" i="2" s="1"/>
  <c r="R13" i="2"/>
  <c r="S13" i="2" s="1"/>
  <c r="R12" i="2"/>
  <c r="S12" i="2" s="1"/>
  <c r="R11" i="2"/>
  <c r="S11" i="2" s="1"/>
  <c r="R10" i="2"/>
  <c r="S10" i="2" s="1"/>
  <c r="R9" i="2"/>
  <c r="S9" i="2" s="1"/>
  <c r="R8" i="2"/>
  <c r="S8" i="2" s="1"/>
  <c r="R7" i="2"/>
  <c r="S7" i="2" s="1"/>
  <c r="R6" i="2"/>
  <c r="S6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  <c r="N8" i="2"/>
  <c r="O8" i="2" s="1"/>
  <c r="N7" i="2"/>
  <c r="O7" i="2" s="1"/>
  <c r="N6" i="2"/>
  <c r="O6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J6" i="2"/>
  <c r="K6" i="2" s="1"/>
  <c r="U22" i="2"/>
  <c r="T22" i="2"/>
  <c r="Q22" i="2"/>
  <c r="P22" i="2"/>
  <c r="M22" i="2"/>
  <c r="L22" i="2"/>
  <c r="I22" i="2"/>
  <c r="H22" i="2"/>
  <c r="E22" i="2"/>
  <c r="D22" i="2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6" i="2"/>
  <c r="G6" i="2" s="1"/>
  <c r="F22" i="2" l="1"/>
  <c r="G22" i="2" s="1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6" i="2"/>
  <c r="X7" i="2"/>
  <c r="X8" i="2"/>
  <c r="Z8" i="2" s="1"/>
  <c r="AA8" i="2" s="1"/>
  <c r="X9" i="2"/>
  <c r="X10" i="2"/>
  <c r="Z10" i="2" s="1"/>
  <c r="AA10" i="2" s="1"/>
  <c r="X11" i="2"/>
  <c r="X12" i="2"/>
  <c r="Z12" i="2" s="1"/>
  <c r="AA12" i="2" s="1"/>
  <c r="X13" i="2"/>
  <c r="X14" i="2"/>
  <c r="Z14" i="2" s="1"/>
  <c r="AA14" i="2" s="1"/>
  <c r="X15" i="2"/>
  <c r="X16" i="2"/>
  <c r="Z16" i="2" s="1"/>
  <c r="AA16" i="2" s="1"/>
  <c r="X17" i="2"/>
  <c r="X18" i="2"/>
  <c r="Z18" i="2" s="1"/>
  <c r="AA18" i="2" s="1"/>
  <c r="X19" i="2"/>
  <c r="X20" i="2"/>
  <c r="Z20" i="2" s="1"/>
  <c r="AA20" i="2" s="1"/>
  <c r="X21" i="2"/>
  <c r="X6" i="2"/>
  <c r="Z21" i="2" l="1"/>
  <c r="AA21" i="2" s="1"/>
  <c r="Z19" i="2"/>
  <c r="AA19" i="2" s="1"/>
  <c r="Z17" i="2"/>
  <c r="AA17" i="2" s="1"/>
  <c r="Z15" i="2"/>
  <c r="AA15" i="2" s="1"/>
  <c r="Z13" i="2"/>
  <c r="AA13" i="2" s="1"/>
  <c r="Z11" i="2"/>
  <c r="AA11" i="2" s="1"/>
  <c r="Z9" i="2"/>
  <c r="AA9" i="2" s="1"/>
  <c r="Z7" i="2"/>
  <c r="AA7" i="2" s="1"/>
  <c r="Y22" i="2"/>
  <c r="Z6" i="2"/>
  <c r="AA6" i="2" s="1"/>
  <c r="X22" i="2"/>
  <c r="R22" i="2"/>
  <c r="S22" i="2" s="1"/>
  <c r="J22" i="2" l="1"/>
  <c r="K22" i="2" s="1"/>
  <c r="N22" i="2"/>
  <c r="O22" i="2" s="1"/>
  <c r="V22" i="2"/>
  <c r="W22" i="2" s="1"/>
  <c r="Z22" i="2"/>
  <c r="AA22" i="2" s="1"/>
</calcChain>
</file>

<file path=xl/sharedStrings.xml><?xml version="1.0" encoding="utf-8"?>
<sst xmlns="http://schemas.openxmlformats.org/spreadsheetml/2006/main" count="88" uniqueCount="63">
  <si>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</si>
  <si>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</si>
  <si>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</si>
  <si>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</si>
  <si>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</si>
  <si>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</si>
  <si>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</si>
  <si>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</si>
  <si>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</si>
  <si>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</si>
  <si>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</si>
  <si>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</si>
  <si>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</si>
  <si>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</si>
  <si>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</si>
  <si>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</si>
  <si>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</si>
  <si>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</si>
  <si>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</si>
  <si>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</si>
  <si>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</si>
  <si>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</si>
  <si>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</si>
  <si>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</si>
  <si>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</si>
  <si>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</si>
  <si>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</si>
  <si>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</si>
  <si>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</si>
  <si>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</si>
  <si>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</si>
  <si>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</si>
  <si>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</si>
  <si>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</si>
  <si>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</si>
  <si>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</si>
  <si>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</si>
  <si>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</si>
  <si>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</si>
  <si>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</si>
  <si>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</si>
  <si>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</si>
  <si>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</si>
  <si>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</si>
  <si>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</si>
  <si>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</si>
  <si>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</si>
  <si>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</si>
  <si>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</si>
  <si>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</si>
  <si>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</si>
  <si>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</si>
  <si>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</si>
  <si>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</si>
  <si>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</si>
  <si>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</si>
  <si>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</si>
  <si>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</si>
  <si>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</si>
  <si>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</si>
  <si>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Απρ.16</t>
  </si>
  <si>
    <t>Μάης΄16</t>
  </si>
  <si>
    <t>ΠΙΝΑΚΑΣ 12 : Εγγεγραμμένη Ανεργία κατά Οικονομική Δραστηριότητα και κατά Επαρχία τον Απρίλιο και Μάιο του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</si>
</sst>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57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5" fillId="0" borderId="0" xfId="0" applyFont="1"/>
    <xf numFmtId="3" fontId="7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0" fontId="3" fillId="0" borderId="0" xfId="0" applyFont="1" applyFill="1" applyBorder="1"/>
    <xf numFmtId="0" fontId="8" fillId="0" borderId="0" xfId="0" applyFont="1"/>
    <xf numFmtId="0" fontId="0" fillId="0" borderId="1" xfId="0" applyNumberFormat="1" applyBorder="1"/>
    <xf numFmtId="9" fontId="7" fillId="0" borderId="2" xfId="0" applyNumberFormat="1" applyFont="1" applyFill="1" applyBorder="1"/>
    <xf numFmtId="9" fontId="7" fillId="0" borderId="1" xfId="0" applyNumberFormat="1" applyFont="1" applyFill="1" applyBorder="1"/>
    <xf numFmtId="0" fontId="7" fillId="0" borderId="1" xfId="0" applyFont="1" applyFill="1" applyBorder="1"/>
    <xf numFmtId="0" fontId="7" fillId="0" borderId="1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0" xfId="0" applyFont="1" applyBorder="1"/>
    <xf numFmtId="17" fontId="7" fillId="0" borderId="1" xfId="0" applyNumberFormat="1" applyFont="1" applyFill="1" applyBorder="1"/>
    <xf numFmtId="0" fontId="10" fillId="2" borderId="1" xfId="0" applyFont="1" applyFill="1" applyBorder="1"/>
    <xf numFmtId="0" fontId="9" fillId="0" borderId="1" xfId="0" applyFont="1" applyBorder="1" applyAlignment="1">
      <alignment horizontal="left"/>
    </xf>
    <xf numFmtId="0" fontId="7" fillId="0" borderId="3" xfId="0" applyFont="1" applyFill="1" applyBorder="1"/>
    <xf numFmtId="0" fontId="7" fillId="0" borderId="4" xfId="0" applyFont="1" applyFill="1" applyBorder="1"/>
    <xf numFmtId="0" fontId="6" fillId="0" borderId="5" xfId="0" applyFont="1" applyFill="1" applyBorder="1"/>
    <xf numFmtId="0" fontId="10" fillId="2" borderId="5" xfId="0" applyFont="1" applyFill="1" applyBorder="1"/>
    <xf numFmtId="0" fontId="9" fillId="0" borderId="5" xfId="0" applyFont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6" fillId="0" borderId="6" xfId="0" applyFont="1" applyFill="1" applyBorder="1"/>
    <xf numFmtId="0" fontId="6" fillId="3" borderId="7" xfId="0" applyFont="1" applyFill="1" applyBorder="1"/>
    <xf numFmtId="0" fontId="7" fillId="3" borderId="7" xfId="0" applyFont="1" applyFill="1" applyBorder="1"/>
    <xf numFmtId="3" fontId="7" fillId="3" borderId="7" xfId="0" applyNumberFormat="1" applyFont="1" applyFill="1" applyBorder="1"/>
    <xf numFmtId="9" fontId="7" fillId="3" borderId="7" xfId="0" applyNumberFormat="1" applyFont="1" applyFill="1" applyBorder="1"/>
    <xf numFmtId="9" fontId="7" fillId="3" borderId="8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7" fillId="0" borderId="7" xfId="0" applyNumberFormat="1" applyFont="1" applyFill="1" applyBorder="1"/>
    <xf numFmtId="9" fontId="7" fillId="0" borderId="7" xfId="0" applyNumberFormat="1" applyFont="1" applyFill="1" applyBorder="1"/>
    <xf numFmtId="0" fontId="0" fillId="0" borderId="1" xfId="0" applyBorder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zoomScale="85" zoomScaleNormal="85" workbookViewId="0">
      <selection activeCell="T24" sqref="T24"/>
    </sheetView>
  </sheetViews>
  <sheetFormatPr defaultRowHeight="12.75" x14ac:dyDescent="0.2"/>
  <cols>
    <col min="1" max="2" width="2.85546875" customWidth="1"/>
    <col min="3" max="3" width="18.5703125" customWidth="1"/>
    <col min="4" max="4" width="7.140625" customWidth="1"/>
    <col min="5" max="5" width="7.42578125" customWidth="1"/>
    <col min="6" max="6" width="7.5703125" style="2" customWidth="1"/>
    <col min="7" max="7" width="6.140625" style="2" customWidth="1"/>
    <col min="8" max="8" width="7.5703125" customWidth="1"/>
    <col min="9" max="9" width="7.85546875" customWidth="1"/>
    <col min="10" max="10" width="6.7109375" style="2" customWidth="1"/>
    <col min="11" max="11" width="6.42578125" style="2" bestFit="1" customWidth="1"/>
    <col min="12" max="12" width="7.42578125" style="2" customWidth="1"/>
    <col min="13" max="13" width="8.140625" style="2" customWidth="1"/>
    <col min="14" max="14" width="6.140625" style="2" customWidth="1"/>
    <col min="15" max="15" width="6.7109375" style="2" customWidth="1"/>
    <col min="16" max="16" width="7.5703125" customWidth="1"/>
    <col min="17" max="17" width="8.5703125" customWidth="1"/>
    <col min="18" max="18" width="5" style="2" customWidth="1"/>
    <col min="19" max="19" width="5.28515625" style="2" customWidth="1"/>
    <col min="20" max="20" width="7.140625" customWidth="1"/>
    <col min="21" max="21" width="7.5703125" customWidth="1"/>
    <col min="22" max="22" width="6" customWidth="1"/>
    <col min="23" max="23" width="5.5703125" customWidth="1"/>
    <col min="24" max="24" width="7.85546875" customWidth="1"/>
    <col min="25" max="25" width="7.7109375" customWidth="1"/>
    <col min="26" max="26" width="7.85546875" customWidth="1"/>
    <col min="27" max="27" width="6.42578125" customWidth="1"/>
  </cols>
  <sheetData>
    <row r="1" spans="1:28" x14ac:dyDescent="0.2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6"/>
      <c r="AA1" s="6"/>
    </row>
    <row r="2" spans="1:28" s="3" customFormat="1" ht="16.5" customHeight="1" thickBot="1" x14ac:dyDescent="0.25">
      <c r="A2" s="17"/>
      <c r="B2" s="17"/>
      <c r="C2" s="8"/>
      <c r="D2" s="8"/>
      <c r="E2" s="8"/>
      <c r="F2" s="4"/>
      <c r="G2" s="4"/>
      <c r="H2" s="8"/>
      <c r="I2" s="8"/>
      <c r="J2" s="4"/>
      <c r="K2" s="4"/>
      <c r="L2" s="4"/>
      <c r="M2" s="4"/>
      <c r="N2" s="4"/>
      <c r="O2" s="4"/>
      <c r="P2" s="8"/>
      <c r="Q2" s="8"/>
      <c r="R2" s="4"/>
      <c r="S2" s="4"/>
      <c r="T2" s="8"/>
      <c r="U2" s="8"/>
      <c r="V2" s="8"/>
      <c r="W2" s="8"/>
      <c r="X2" s="8"/>
      <c r="Y2" s="8"/>
      <c r="Z2" s="8"/>
      <c r="AA2" s="8"/>
    </row>
    <row r="3" spans="1:28" s="5" customFormat="1" ht="16.5" customHeight="1" x14ac:dyDescent="0.2">
      <c r="A3" s="33"/>
      <c r="B3" s="34"/>
      <c r="C3" s="34" t="s">
        <v>59</v>
      </c>
      <c r="D3" s="50" t="s">
        <v>5</v>
      </c>
      <c r="E3" s="51"/>
      <c r="F3" s="51"/>
      <c r="G3" s="52"/>
      <c r="H3" s="50" t="s">
        <v>37</v>
      </c>
      <c r="I3" s="51"/>
      <c r="J3" s="51"/>
      <c r="K3" s="52"/>
      <c r="L3" s="50" t="s">
        <v>38</v>
      </c>
      <c r="M3" s="51"/>
      <c r="N3" s="51"/>
      <c r="O3" s="52"/>
      <c r="P3" s="50" t="s">
        <v>2</v>
      </c>
      <c r="Q3" s="51"/>
      <c r="R3" s="51"/>
      <c r="S3" s="52"/>
      <c r="T3" s="50" t="s">
        <v>6</v>
      </c>
      <c r="U3" s="51"/>
      <c r="V3" s="51"/>
      <c r="W3" s="52"/>
      <c r="X3" s="50" t="s">
        <v>4</v>
      </c>
      <c r="Y3" s="51"/>
      <c r="Z3" s="51"/>
      <c r="AA3" s="53"/>
    </row>
    <row r="4" spans="1:28" s="3" customFormat="1" ht="16.5" customHeight="1" x14ac:dyDescent="0.2">
      <c r="A4" s="35"/>
      <c r="B4" s="25"/>
      <c r="C4" s="22" t="s">
        <v>3</v>
      </c>
      <c r="D4" s="30" t="s">
        <v>60</v>
      </c>
      <c r="E4" s="30" t="s">
        <v>61</v>
      </c>
      <c r="F4" s="55" t="s">
        <v>1</v>
      </c>
      <c r="G4" s="55"/>
      <c r="H4" s="30" t="s">
        <v>60</v>
      </c>
      <c r="I4" s="30" t="s">
        <v>61</v>
      </c>
      <c r="J4" s="55" t="s">
        <v>1</v>
      </c>
      <c r="K4" s="55"/>
      <c r="L4" s="30" t="s">
        <v>60</v>
      </c>
      <c r="M4" s="30" t="s">
        <v>61</v>
      </c>
      <c r="N4" s="55" t="s">
        <v>1</v>
      </c>
      <c r="O4" s="55"/>
      <c r="P4" s="30" t="s">
        <v>60</v>
      </c>
      <c r="Q4" s="30" t="s">
        <v>61</v>
      </c>
      <c r="R4" s="55" t="s">
        <v>1</v>
      </c>
      <c r="S4" s="55"/>
      <c r="T4" s="30" t="s">
        <v>60</v>
      </c>
      <c r="U4" s="30" t="s">
        <v>61</v>
      </c>
      <c r="V4" s="55" t="s">
        <v>1</v>
      </c>
      <c r="W4" s="55"/>
      <c r="X4" s="30" t="s">
        <v>60</v>
      </c>
      <c r="Y4" s="30" t="s">
        <v>61</v>
      </c>
      <c r="Z4" s="55" t="s">
        <v>1</v>
      </c>
      <c r="AA4" s="56"/>
      <c r="AB4" s="26"/>
    </row>
    <row r="5" spans="1:28" s="3" customFormat="1" ht="16.5" customHeight="1" x14ac:dyDescent="0.25">
      <c r="A5" s="36" t="s">
        <v>42</v>
      </c>
      <c r="B5" s="31" t="s">
        <v>43</v>
      </c>
      <c r="C5" s="25"/>
      <c r="D5" s="25"/>
      <c r="E5" s="25"/>
      <c r="F5" s="45" t="s">
        <v>40</v>
      </c>
      <c r="G5" s="45" t="s">
        <v>8</v>
      </c>
      <c r="H5" s="25"/>
      <c r="I5" s="25"/>
      <c r="J5" s="45" t="s">
        <v>40</v>
      </c>
      <c r="K5" s="45" t="s">
        <v>8</v>
      </c>
      <c r="L5" s="19"/>
      <c r="M5" s="19"/>
      <c r="N5" s="45" t="s">
        <v>40</v>
      </c>
      <c r="O5" s="45" t="s">
        <v>8</v>
      </c>
      <c r="P5" s="25"/>
      <c r="Q5" s="25"/>
      <c r="R5" s="45" t="s">
        <v>40</v>
      </c>
      <c r="S5" s="45" t="s">
        <v>8</v>
      </c>
      <c r="T5" s="25"/>
      <c r="U5" s="25"/>
      <c r="V5" s="45" t="s">
        <v>40</v>
      </c>
      <c r="W5" s="45" t="s">
        <v>8</v>
      </c>
      <c r="X5" s="25"/>
      <c r="Y5" s="25"/>
      <c r="Z5" s="45" t="s">
        <v>40</v>
      </c>
      <c r="AA5" s="46" t="s">
        <v>8</v>
      </c>
    </row>
    <row r="6" spans="1:28" s="3" customFormat="1" ht="16.5" customHeight="1" x14ac:dyDescent="0.25">
      <c r="A6" s="37" t="s">
        <v>23</v>
      </c>
      <c r="B6" s="32" t="s">
        <v>44</v>
      </c>
      <c r="C6" s="22" t="s">
        <v>9</v>
      </c>
      <c r="D6" s="49">
        <v>64</v>
      </c>
      <c r="E6" s="19">
        <v>64</v>
      </c>
      <c r="F6" s="12">
        <f>E6-D6</f>
        <v>0</v>
      </c>
      <c r="G6" s="21">
        <f>F6/D6</f>
        <v>0</v>
      </c>
      <c r="H6" s="19">
        <v>43</v>
      </c>
      <c r="I6" s="19">
        <v>45</v>
      </c>
      <c r="J6" s="12">
        <f>I6-H6</f>
        <v>2</v>
      </c>
      <c r="K6" s="21">
        <f>J6/H6</f>
        <v>4.6511627906976744E-2</v>
      </c>
      <c r="L6" s="19">
        <v>14</v>
      </c>
      <c r="M6" s="19">
        <v>10</v>
      </c>
      <c r="N6" s="12">
        <f>M6-L6</f>
        <v>-4</v>
      </c>
      <c r="O6" s="21">
        <f>N6/L6</f>
        <v>-0.2857142857142857</v>
      </c>
      <c r="P6" s="49">
        <v>82</v>
      </c>
      <c r="Q6" s="19">
        <v>81</v>
      </c>
      <c r="R6" s="12">
        <f>Q6-P6</f>
        <v>-1</v>
      </c>
      <c r="S6" s="21">
        <f>R6/P6</f>
        <v>-1.2195121951219513E-2</v>
      </c>
      <c r="T6" s="49">
        <v>47</v>
      </c>
      <c r="U6" s="19">
        <v>44</v>
      </c>
      <c r="V6" s="12">
        <f>U6-T6</f>
        <v>-3</v>
      </c>
      <c r="W6" s="21">
        <f>V6/T6</f>
        <v>-6.3829787234042548E-2</v>
      </c>
      <c r="X6" s="19">
        <f>D6+H6+L6+P6+T6</f>
        <v>250</v>
      </c>
      <c r="Y6" s="19">
        <f>E6+I6+M6+Q6+U6</f>
        <v>244</v>
      </c>
      <c r="Z6" s="12">
        <f>Y6-X6</f>
        <v>-6</v>
      </c>
      <c r="AA6" s="20">
        <f>Z6/X6</f>
        <v>-2.4E-2</v>
      </c>
      <c r="AB6" s="26"/>
    </row>
    <row r="7" spans="1:28" s="3" customFormat="1" ht="16.5" customHeight="1" x14ac:dyDescent="0.25">
      <c r="A7" s="37" t="s">
        <v>24</v>
      </c>
      <c r="B7" s="32" t="s">
        <v>45</v>
      </c>
      <c r="C7" s="22" t="s">
        <v>10</v>
      </c>
      <c r="D7" s="49">
        <v>24</v>
      </c>
      <c r="E7" s="19">
        <v>30</v>
      </c>
      <c r="F7" s="12">
        <f t="shared" ref="F7:F22" si="0">E7-D7</f>
        <v>6</v>
      </c>
      <c r="G7" s="21">
        <f t="shared" ref="G7:G22" si="1">F7/D7</f>
        <v>0.25</v>
      </c>
      <c r="H7" s="19">
        <v>15</v>
      </c>
      <c r="I7" s="19">
        <v>17</v>
      </c>
      <c r="J7" s="12">
        <f t="shared" ref="J7:J21" si="2">I7-H7</f>
        <v>2</v>
      </c>
      <c r="K7" s="21">
        <f t="shared" ref="K7:K21" si="3">J7/H7</f>
        <v>0.13333333333333333</v>
      </c>
      <c r="L7" s="19">
        <v>2</v>
      </c>
      <c r="M7" s="19">
        <v>2</v>
      </c>
      <c r="N7" s="12">
        <f t="shared" ref="N7:N21" si="4">M7-L7</f>
        <v>0</v>
      </c>
      <c r="O7" s="21">
        <f t="shared" ref="O7:O21" si="5">N7/L7</f>
        <v>0</v>
      </c>
      <c r="P7" s="49">
        <v>14</v>
      </c>
      <c r="Q7" s="19">
        <v>13</v>
      </c>
      <c r="R7" s="12">
        <f t="shared" ref="R7:R21" si="6">Q7-P7</f>
        <v>-1</v>
      </c>
      <c r="S7" s="21">
        <f t="shared" ref="S7:S21" si="7">R7/P7</f>
        <v>-7.1428571428571425E-2</v>
      </c>
      <c r="T7" s="49">
        <v>5</v>
      </c>
      <c r="U7" s="19">
        <v>4</v>
      </c>
      <c r="V7" s="12">
        <f t="shared" ref="V7:V21" si="8">U7-T7</f>
        <v>-1</v>
      </c>
      <c r="W7" s="21">
        <f t="shared" ref="W7:W21" si="9">V7/T7</f>
        <v>-0.2</v>
      </c>
      <c r="X7" s="19">
        <f t="shared" ref="X7:X21" si="10">D7+H7+L7+P7+T7</f>
        <v>60</v>
      </c>
      <c r="Y7" s="19">
        <f t="shared" ref="Y7:Y21" si="11">E7+I7+M7+Q7+U7</f>
        <v>66</v>
      </c>
      <c r="Z7" s="12">
        <f t="shared" ref="Z7:Z21" si="12">Y7-X7</f>
        <v>6</v>
      </c>
      <c r="AA7" s="20">
        <f t="shared" ref="AA7:AA21" si="13">Z7/X7</f>
        <v>0.1</v>
      </c>
      <c r="AB7" s="26"/>
    </row>
    <row r="8" spans="1:28" s="10" customFormat="1" ht="16.5" customHeight="1" x14ac:dyDescent="0.25">
      <c r="A8" s="37" t="s">
        <v>25</v>
      </c>
      <c r="B8" s="32" t="s">
        <v>46</v>
      </c>
      <c r="C8" s="23" t="s">
        <v>11</v>
      </c>
      <c r="D8" s="49">
        <v>1175</v>
      </c>
      <c r="E8" s="19">
        <v>1162</v>
      </c>
      <c r="F8" s="12">
        <f t="shared" si="0"/>
        <v>-13</v>
      </c>
      <c r="G8" s="21">
        <f t="shared" si="1"/>
        <v>-1.1063829787234043E-2</v>
      </c>
      <c r="H8" s="19">
        <v>641</v>
      </c>
      <c r="I8" s="19">
        <v>606</v>
      </c>
      <c r="J8" s="12">
        <f t="shared" si="2"/>
        <v>-35</v>
      </c>
      <c r="K8" s="21">
        <f t="shared" si="3"/>
        <v>-5.4602184087363496E-2</v>
      </c>
      <c r="L8" s="19">
        <v>115</v>
      </c>
      <c r="M8" s="19">
        <v>80</v>
      </c>
      <c r="N8" s="12">
        <f t="shared" si="4"/>
        <v>-35</v>
      </c>
      <c r="O8" s="21">
        <f t="shared" si="5"/>
        <v>-0.30434782608695654</v>
      </c>
      <c r="P8" s="49">
        <v>985</v>
      </c>
      <c r="Q8" s="19">
        <v>974</v>
      </c>
      <c r="R8" s="12">
        <f t="shared" si="6"/>
        <v>-11</v>
      </c>
      <c r="S8" s="21">
        <f t="shared" si="7"/>
        <v>-1.1167512690355329E-2</v>
      </c>
      <c r="T8" s="49">
        <v>188</v>
      </c>
      <c r="U8" s="19">
        <v>176</v>
      </c>
      <c r="V8" s="12">
        <f t="shared" si="8"/>
        <v>-12</v>
      </c>
      <c r="W8" s="21">
        <f t="shared" si="9"/>
        <v>-6.3829787234042548E-2</v>
      </c>
      <c r="X8" s="19">
        <f t="shared" si="10"/>
        <v>3104</v>
      </c>
      <c r="Y8" s="19">
        <f t="shared" si="11"/>
        <v>2998</v>
      </c>
      <c r="Z8" s="12">
        <f t="shared" si="12"/>
        <v>-106</v>
      </c>
      <c r="AA8" s="20">
        <f t="shared" si="13"/>
        <v>-3.4149484536082471E-2</v>
      </c>
      <c r="AB8" s="27"/>
    </row>
    <row r="9" spans="1:28" s="3" customFormat="1" ht="16.5" customHeight="1" x14ac:dyDescent="0.25">
      <c r="A9" s="37" t="s">
        <v>26</v>
      </c>
      <c r="B9" s="32" t="s">
        <v>47</v>
      </c>
      <c r="C9" s="23" t="s">
        <v>12</v>
      </c>
      <c r="D9" s="49">
        <v>19</v>
      </c>
      <c r="E9" s="19">
        <v>17</v>
      </c>
      <c r="F9" s="12">
        <f t="shared" si="0"/>
        <v>-2</v>
      </c>
      <c r="G9" s="21">
        <f t="shared" si="1"/>
        <v>-0.10526315789473684</v>
      </c>
      <c r="H9" s="19">
        <v>5</v>
      </c>
      <c r="I9" s="19">
        <v>4</v>
      </c>
      <c r="J9" s="12">
        <f t="shared" si="2"/>
        <v>-1</v>
      </c>
      <c r="K9" s="21">
        <f t="shared" si="3"/>
        <v>-0.2</v>
      </c>
      <c r="L9" s="19"/>
      <c r="M9" s="19"/>
      <c r="N9" s="12">
        <f t="shared" si="4"/>
        <v>0</v>
      </c>
      <c r="O9" s="21" t="e">
        <f t="shared" si="5"/>
        <v>#DIV/0!</v>
      </c>
      <c r="P9" s="49">
        <v>14</v>
      </c>
      <c r="Q9" s="19">
        <v>14</v>
      </c>
      <c r="R9" s="12">
        <f t="shared" si="6"/>
        <v>0</v>
      </c>
      <c r="S9" s="21">
        <f t="shared" si="7"/>
        <v>0</v>
      </c>
      <c r="T9" s="49">
        <v>6</v>
      </c>
      <c r="U9" s="19">
        <v>6</v>
      </c>
      <c r="V9" s="12">
        <f t="shared" si="8"/>
        <v>0</v>
      </c>
      <c r="W9" s="21">
        <f t="shared" si="9"/>
        <v>0</v>
      </c>
      <c r="X9" s="19">
        <f t="shared" si="10"/>
        <v>44</v>
      </c>
      <c r="Y9" s="19">
        <f t="shared" si="11"/>
        <v>41</v>
      </c>
      <c r="Z9" s="12">
        <f t="shared" si="12"/>
        <v>-3</v>
      </c>
      <c r="AA9" s="20">
        <f t="shared" si="13"/>
        <v>-6.8181818181818177E-2</v>
      </c>
      <c r="AB9" s="26"/>
    </row>
    <row r="10" spans="1:28" s="3" customFormat="1" ht="16.5" customHeight="1" x14ac:dyDescent="0.25">
      <c r="A10" s="37" t="s">
        <v>27</v>
      </c>
      <c r="B10" s="32" t="s">
        <v>48</v>
      </c>
      <c r="C10" s="24" t="s">
        <v>13</v>
      </c>
      <c r="D10" s="49">
        <v>20</v>
      </c>
      <c r="E10" s="19">
        <v>20</v>
      </c>
      <c r="F10" s="12">
        <f t="shared" si="0"/>
        <v>0</v>
      </c>
      <c r="G10" s="21">
        <f t="shared" si="1"/>
        <v>0</v>
      </c>
      <c r="H10" s="19">
        <v>42</v>
      </c>
      <c r="I10" s="19">
        <v>43</v>
      </c>
      <c r="J10" s="12">
        <f t="shared" si="2"/>
        <v>1</v>
      </c>
      <c r="K10" s="21">
        <f t="shared" si="3"/>
        <v>2.3809523809523808E-2</v>
      </c>
      <c r="L10" s="19">
        <v>4</v>
      </c>
      <c r="M10" s="19">
        <v>3</v>
      </c>
      <c r="N10" s="12">
        <f t="shared" si="4"/>
        <v>-1</v>
      </c>
      <c r="O10" s="21">
        <f t="shared" si="5"/>
        <v>-0.25</v>
      </c>
      <c r="P10" s="49">
        <v>45</v>
      </c>
      <c r="Q10" s="19">
        <v>51</v>
      </c>
      <c r="R10" s="12">
        <f t="shared" si="6"/>
        <v>6</v>
      </c>
      <c r="S10" s="21">
        <f t="shared" si="7"/>
        <v>0.13333333333333333</v>
      </c>
      <c r="T10" s="49">
        <v>20</v>
      </c>
      <c r="U10" s="19">
        <v>24</v>
      </c>
      <c r="V10" s="12">
        <f t="shared" si="8"/>
        <v>4</v>
      </c>
      <c r="W10" s="21">
        <f t="shared" si="9"/>
        <v>0.2</v>
      </c>
      <c r="X10" s="19">
        <f t="shared" si="10"/>
        <v>131</v>
      </c>
      <c r="Y10" s="19">
        <f t="shared" si="11"/>
        <v>141</v>
      </c>
      <c r="Z10" s="12">
        <f t="shared" si="12"/>
        <v>10</v>
      </c>
      <c r="AA10" s="20">
        <f t="shared" si="13"/>
        <v>7.6335877862595422E-2</v>
      </c>
      <c r="AB10" s="26"/>
    </row>
    <row r="11" spans="1:28" s="3" customFormat="1" ht="16.5" customHeight="1" x14ac:dyDescent="0.25">
      <c r="A11" s="37" t="s">
        <v>28</v>
      </c>
      <c r="B11" s="32" t="s">
        <v>49</v>
      </c>
      <c r="C11" s="24" t="s">
        <v>14</v>
      </c>
      <c r="D11" s="49">
        <v>1336</v>
      </c>
      <c r="E11" s="19">
        <v>1280</v>
      </c>
      <c r="F11" s="12">
        <f t="shared" si="0"/>
        <v>-56</v>
      </c>
      <c r="G11" s="21">
        <f t="shared" si="1"/>
        <v>-4.1916167664670656E-2</v>
      </c>
      <c r="H11" s="19">
        <v>800</v>
      </c>
      <c r="I11" s="19">
        <v>782</v>
      </c>
      <c r="J11" s="12">
        <f t="shared" si="2"/>
        <v>-18</v>
      </c>
      <c r="K11" s="21">
        <f t="shared" si="3"/>
        <v>-2.2499999999999999E-2</v>
      </c>
      <c r="L11" s="19">
        <v>210</v>
      </c>
      <c r="M11" s="19">
        <v>209</v>
      </c>
      <c r="N11" s="12">
        <f t="shared" si="4"/>
        <v>-1</v>
      </c>
      <c r="O11" s="21">
        <f t="shared" si="5"/>
        <v>-4.7619047619047623E-3</v>
      </c>
      <c r="P11" s="49">
        <v>1290</v>
      </c>
      <c r="Q11" s="19">
        <v>1275</v>
      </c>
      <c r="R11" s="12">
        <f t="shared" si="6"/>
        <v>-15</v>
      </c>
      <c r="S11" s="21">
        <f t="shared" si="7"/>
        <v>-1.1627906976744186E-2</v>
      </c>
      <c r="T11" s="49">
        <v>689</v>
      </c>
      <c r="U11" s="19">
        <v>699</v>
      </c>
      <c r="V11" s="12">
        <f t="shared" si="8"/>
        <v>10</v>
      </c>
      <c r="W11" s="21">
        <f t="shared" si="9"/>
        <v>1.4513788098693759E-2</v>
      </c>
      <c r="X11" s="19">
        <f t="shared" si="10"/>
        <v>4325</v>
      </c>
      <c r="Y11" s="19">
        <f t="shared" si="11"/>
        <v>4245</v>
      </c>
      <c r="Z11" s="12">
        <f t="shared" si="12"/>
        <v>-80</v>
      </c>
      <c r="AA11" s="20">
        <f t="shared" si="13"/>
        <v>-1.8497109826589597E-2</v>
      </c>
      <c r="AB11" s="26"/>
    </row>
    <row r="12" spans="1:28" s="3" customFormat="1" ht="16.5" customHeight="1" x14ac:dyDescent="0.25">
      <c r="A12" s="37" t="s">
        <v>29</v>
      </c>
      <c r="B12" s="32" t="s">
        <v>50</v>
      </c>
      <c r="C12" s="23" t="s">
        <v>15</v>
      </c>
      <c r="D12" s="49">
        <v>2354</v>
      </c>
      <c r="E12" s="19">
        <v>2367</v>
      </c>
      <c r="F12" s="12">
        <f t="shared" si="0"/>
        <v>13</v>
      </c>
      <c r="G12" s="21">
        <f t="shared" si="1"/>
        <v>5.5225148683092605E-3</v>
      </c>
      <c r="H12" s="19">
        <v>1315</v>
      </c>
      <c r="I12" s="19">
        <v>1237</v>
      </c>
      <c r="J12" s="12">
        <f t="shared" si="2"/>
        <v>-78</v>
      </c>
      <c r="K12" s="21">
        <f t="shared" si="3"/>
        <v>-5.9315589353612169E-2</v>
      </c>
      <c r="L12" s="19">
        <v>369</v>
      </c>
      <c r="M12" s="19">
        <v>189</v>
      </c>
      <c r="N12" s="12">
        <f t="shared" si="4"/>
        <v>-180</v>
      </c>
      <c r="O12" s="21">
        <f t="shared" si="5"/>
        <v>-0.48780487804878048</v>
      </c>
      <c r="P12" s="49">
        <v>2190</v>
      </c>
      <c r="Q12" s="19">
        <v>2208</v>
      </c>
      <c r="R12" s="12">
        <f t="shared" si="6"/>
        <v>18</v>
      </c>
      <c r="S12" s="21">
        <f t="shared" si="7"/>
        <v>8.21917808219178E-3</v>
      </c>
      <c r="T12" s="49">
        <v>714</v>
      </c>
      <c r="U12" s="19">
        <v>652</v>
      </c>
      <c r="V12" s="12">
        <f t="shared" si="8"/>
        <v>-62</v>
      </c>
      <c r="W12" s="21">
        <f t="shared" si="9"/>
        <v>-8.683473389355742E-2</v>
      </c>
      <c r="X12" s="19">
        <f t="shared" si="10"/>
        <v>6942</v>
      </c>
      <c r="Y12" s="19">
        <f t="shared" si="11"/>
        <v>6653</v>
      </c>
      <c r="Z12" s="12">
        <f t="shared" si="12"/>
        <v>-289</v>
      </c>
      <c r="AA12" s="20">
        <f t="shared" si="13"/>
        <v>-4.1630653990204554E-2</v>
      </c>
      <c r="AB12" s="26"/>
    </row>
    <row r="13" spans="1:28" s="3" customFormat="1" ht="16.5" customHeight="1" x14ac:dyDescent="0.25">
      <c r="A13" s="37" t="s">
        <v>30</v>
      </c>
      <c r="B13" s="32" t="s">
        <v>51</v>
      </c>
      <c r="C13" s="23" t="s">
        <v>16</v>
      </c>
      <c r="D13" s="49">
        <v>397</v>
      </c>
      <c r="E13" s="19">
        <v>368</v>
      </c>
      <c r="F13" s="12">
        <f t="shared" si="0"/>
        <v>-29</v>
      </c>
      <c r="G13" s="21">
        <f t="shared" si="1"/>
        <v>-7.3047858942065488E-2</v>
      </c>
      <c r="H13" s="19">
        <v>425</v>
      </c>
      <c r="I13" s="19">
        <v>317</v>
      </c>
      <c r="J13" s="12">
        <f t="shared" si="2"/>
        <v>-108</v>
      </c>
      <c r="K13" s="21">
        <f t="shared" si="3"/>
        <v>-0.2541176470588235</v>
      </c>
      <c r="L13" s="19">
        <v>80</v>
      </c>
      <c r="M13" s="19">
        <v>21</v>
      </c>
      <c r="N13" s="12">
        <f t="shared" si="4"/>
        <v>-59</v>
      </c>
      <c r="O13" s="21">
        <f t="shared" si="5"/>
        <v>-0.73750000000000004</v>
      </c>
      <c r="P13" s="49">
        <v>366</v>
      </c>
      <c r="Q13" s="19">
        <v>330</v>
      </c>
      <c r="R13" s="12">
        <f t="shared" si="6"/>
        <v>-36</v>
      </c>
      <c r="S13" s="21">
        <f t="shared" si="7"/>
        <v>-9.8360655737704916E-2</v>
      </c>
      <c r="T13" s="49">
        <v>172</v>
      </c>
      <c r="U13" s="19">
        <v>126</v>
      </c>
      <c r="V13" s="12">
        <f t="shared" si="8"/>
        <v>-46</v>
      </c>
      <c r="W13" s="21">
        <f t="shared" si="9"/>
        <v>-0.26744186046511625</v>
      </c>
      <c r="X13" s="19">
        <f t="shared" si="10"/>
        <v>1440</v>
      </c>
      <c r="Y13" s="19">
        <f t="shared" si="11"/>
        <v>1162</v>
      </c>
      <c r="Z13" s="12">
        <f t="shared" si="12"/>
        <v>-278</v>
      </c>
      <c r="AA13" s="20">
        <f t="shared" si="13"/>
        <v>-0.19305555555555556</v>
      </c>
      <c r="AB13" s="26"/>
    </row>
    <row r="14" spans="1:28" s="3" customFormat="1" ht="16.5" customHeight="1" x14ac:dyDescent="0.25">
      <c r="A14" s="37" t="s">
        <v>31</v>
      </c>
      <c r="B14" s="32" t="s">
        <v>52</v>
      </c>
      <c r="C14" s="24" t="s">
        <v>17</v>
      </c>
      <c r="D14" s="49">
        <v>745</v>
      </c>
      <c r="E14" s="19">
        <v>734</v>
      </c>
      <c r="F14" s="12">
        <f t="shared" si="0"/>
        <v>-11</v>
      </c>
      <c r="G14" s="21">
        <f t="shared" si="1"/>
        <v>-1.4765100671140939E-2</v>
      </c>
      <c r="H14" s="19">
        <v>1084</v>
      </c>
      <c r="I14" s="19">
        <v>715</v>
      </c>
      <c r="J14" s="12">
        <f t="shared" si="2"/>
        <v>-369</v>
      </c>
      <c r="K14" s="21">
        <f t="shared" si="3"/>
        <v>-0.34040590405904059</v>
      </c>
      <c r="L14" s="19">
        <v>1256</v>
      </c>
      <c r="M14" s="19">
        <v>264</v>
      </c>
      <c r="N14" s="12">
        <f t="shared" si="4"/>
        <v>-992</v>
      </c>
      <c r="O14" s="21">
        <f t="shared" si="5"/>
        <v>-0.78980891719745228</v>
      </c>
      <c r="P14" s="49">
        <v>1300</v>
      </c>
      <c r="Q14" s="19">
        <v>1232</v>
      </c>
      <c r="R14" s="12">
        <f t="shared" si="6"/>
        <v>-68</v>
      </c>
      <c r="S14" s="21">
        <f t="shared" si="7"/>
        <v>-5.2307692307692305E-2</v>
      </c>
      <c r="T14" s="49">
        <v>1107</v>
      </c>
      <c r="U14" s="19">
        <v>769</v>
      </c>
      <c r="V14" s="12">
        <f t="shared" si="8"/>
        <v>-338</v>
      </c>
      <c r="W14" s="21">
        <f t="shared" si="9"/>
        <v>-0.30532971996386632</v>
      </c>
      <c r="X14" s="19">
        <f t="shared" si="10"/>
        <v>5492</v>
      </c>
      <c r="Y14" s="19">
        <f t="shared" si="11"/>
        <v>3714</v>
      </c>
      <c r="Z14" s="12">
        <f t="shared" si="12"/>
        <v>-1778</v>
      </c>
      <c r="AA14" s="20">
        <f t="shared" si="13"/>
        <v>-0.32374362709395482</v>
      </c>
      <c r="AB14" s="26"/>
    </row>
    <row r="15" spans="1:28" s="3" customFormat="1" ht="16.5" customHeight="1" x14ac:dyDescent="0.25">
      <c r="A15" s="37" t="s">
        <v>32</v>
      </c>
      <c r="B15" s="32" t="s">
        <v>53</v>
      </c>
      <c r="C15" s="24" t="s">
        <v>36</v>
      </c>
      <c r="D15" s="49">
        <v>341</v>
      </c>
      <c r="E15" s="19">
        <v>340</v>
      </c>
      <c r="F15" s="12">
        <f t="shared" si="0"/>
        <v>-1</v>
      </c>
      <c r="G15" s="21">
        <f t="shared" si="1"/>
        <v>-2.9325513196480938E-3</v>
      </c>
      <c r="H15" s="19">
        <v>61</v>
      </c>
      <c r="I15" s="19">
        <v>59</v>
      </c>
      <c r="J15" s="12">
        <f t="shared" si="2"/>
        <v>-2</v>
      </c>
      <c r="K15" s="21">
        <f t="shared" si="3"/>
        <v>-3.2786885245901641E-2</v>
      </c>
      <c r="L15" s="19">
        <v>17</v>
      </c>
      <c r="M15" s="19">
        <v>6</v>
      </c>
      <c r="N15" s="12">
        <f t="shared" si="4"/>
        <v>-11</v>
      </c>
      <c r="O15" s="21">
        <f t="shared" si="5"/>
        <v>-0.6470588235294118</v>
      </c>
      <c r="P15" s="49">
        <v>105</v>
      </c>
      <c r="Q15" s="19">
        <v>115</v>
      </c>
      <c r="R15" s="12">
        <f t="shared" si="6"/>
        <v>10</v>
      </c>
      <c r="S15" s="21">
        <f t="shared" si="7"/>
        <v>9.5238095238095233E-2</v>
      </c>
      <c r="T15" s="49">
        <v>26</v>
      </c>
      <c r="U15" s="19">
        <v>26</v>
      </c>
      <c r="V15" s="12">
        <f t="shared" si="8"/>
        <v>0</v>
      </c>
      <c r="W15" s="21">
        <f t="shared" si="9"/>
        <v>0</v>
      </c>
      <c r="X15" s="19">
        <f t="shared" si="10"/>
        <v>550</v>
      </c>
      <c r="Y15" s="19">
        <f t="shared" si="11"/>
        <v>546</v>
      </c>
      <c r="Z15" s="12">
        <f t="shared" si="12"/>
        <v>-4</v>
      </c>
      <c r="AA15" s="20">
        <f t="shared" si="13"/>
        <v>-7.2727272727272727E-3</v>
      </c>
      <c r="AB15" s="26"/>
    </row>
    <row r="16" spans="1:28" s="3" customFormat="1" ht="16.5" customHeight="1" x14ac:dyDescent="0.25">
      <c r="A16" s="37" t="s">
        <v>33</v>
      </c>
      <c r="B16" s="32" t="s">
        <v>54</v>
      </c>
      <c r="C16" s="22" t="s">
        <v>18</v>
      </c>
      <c r="D16" s="49">
        <v>519</v>
      </c>
      <c r="E16" s="19">
        <v>563</v>
      </c>
      <c r="F16" s="12">
        <f t="shared" si="0"/>
        <v>44</v>
      </c>
      <c r="G16" s="21">
        <f t="shared" si="1"/>
        <v>8.477842003853564E-2</v>
      </c>
      <c r="H16" s="19">
        <v>156</v>
      </c>
      <c r="I16" s="19">
        <v>154</v>
      </c>
      <c r="J16" s="12">
        <f t="shared" si="2"/>
        <v>-2</v>
      </c>
      <c r="K16" s="21">
        <f t="shared" si="3"/>
        <v>-1.282051282051282E-2</v>
      </c>
      <c r="L16" s="19">
        <v>25</v>
      </c>
      <c r="M16" s="19">
        <v>25</v>
      </c>
      <c r="N16" s="12">
        <f t="shared" si="4"/>
        <v>0</v>
      </c>
      <c r="O16" s="21">
        <f t="shared" si="5"/>
        <v>0</v>
      </c>
      <c r="P16" s="49">
        <v>406</v>
      </c>
      <c r="Q16" s="19">
        <v>439</v>
      </c>
      <c r="R16" s="12">
        <f t="shared" si="6"/>
        <v>33</v>
      </c>
      <c r="S16" s="21">
        <f t="shared" si="7"/>
        <v>8.1280788177339899E-2</v>
      </c>
      <c r="T16" s="49">
        <v>97</v>
      </c>
      <c r="U16" s="19">
        <v>97</v>
      </c>
      <c r="V16" s="12">
        <f t="shared" si="8"/>
        <v>0</v>
      </c>
      <c r="W16" s="21">
        <f t="shared" si="9"/>
        <v>0</v>
      </c>
      <c r="X16" s="19">
        <f t="shared" si="10"/>
        <v>1203</v>
      </c>
      <c r="Y16" s="19">
        <f t="shared" si="11"/>
        <v>1278</v>
      </c>
      <c r="Z16" s="12">
        <f t="shared" si="12"/>
        <v>75</v>
      </c>
      <c r="AA16" s="20">
        <f t="shared" si="13"/>
        <v>6.2344139650872821E-2</v>
      </c>
      <c r="AB16" s="26"/>
    </row>
    <row r="17" spans="1:28" s="4" customFormat="1" ht="16.5" customHeight="1" x14ac:dyDescent="0.25">
      <c r="A17" s="37" t="s">
        <v>34</v>
      </c>
      <c r="B17" s="32" t="s">
        <v>55</v>
      </c>
      <c r="C17" s="22" t="s">
        <v>19</v>
      </c>
      <c r="D17" s="49">
        <v>80</v>
      </c>
      <c r="E17" s="19">
        <v>77</v>
      </c>
      <c r="F17" s="12">
        <f t="shared" si="0"/>
        <v>-3</v>
      </c>
      <c r="G17" s="21">
        <f t="shared" si="1"/>
        <v>-3.7499999999999999E-2</v>
      </c>
      <c r="H17" s="19">
        <v>32</v>
      </c>
      <c r="I17" s="19">
        <v>29</v>
      </c>
      <c r="J17" s="12">
        <f t="shared" si="2"/>
        <v>-3</v>
      </c>
      <c r="K17" s="21">
        <f t="shared" si="3"/>
        <v>-9.375E-2</v>
      </c>
      <c r="L17" s="19">
        <v>17</v>
      </c>
      <c r="M17" s="19">
        <v>10</v>
      </c>
      <c r="N17" s="12">
        <f t="shared" si="4"/>
        <v>-7</v>
      </c>
      <c r="O17" s="21">
        <f t="shared" si="5"/>
        <v>-0.41176470588235292</v>
      </c>
      <c r="P17" s="49">
        <v>95</v>
      </c>
      <c r="Q17" s="19">
        <v>82</v>
      </c>
      <c r="R17" s="12">
        <f t="shared" si="6"/>
        <v>-13</v>
      </c>
      <c r="S17" s="21">
        <f t="shared" si="7"/>
        <v>-0.1368421052631579</v>
      </c>
      <c r="T17" s="49">
        <v>30</v>
      </c>
      <c r="U17" s="19">
        <v>24</v>
      </c>
      <c r="V17" s="12">
        <f t="shared" si="8"/>
        <v>-6</v>
      </c>
      <c r="W17" s="21">
        <f t="shared" si="9"/>
        <v>-0.2</v>
      </c>
      <c r="X17" s="19">
        <f t="shared" si="10"/>
        <v>254</v>
      </c>
      <c r="Y17" s="19">
        <f t="shared" si="11"/>
        <v>222</v>
      </c>
      <c r="Z17" s="12">
        <f t="shared" si="12"/>
        <v>-32</v>
      </c>
      <c r="AA17" s="20">
        <f t="shared" si="13"/>
        <v>-0.12598425196850394</v>
      </c>
      <c r="AB17" s="28"/>
    </row>
    <row r="18" spans="1:28" ht="16.5" customHeight="1" x14ac:dyDescent="0.25">
      <c r="A18" s="37" t="s">
        <v>35</v>
      </c>
      <c r="B18" s="32" t="s">
        <v>56</v>
      </c>
      <c r="C18" s="22" t="s">
        <v>20</v>
      </c>
      <c r="D18" s="49">
        <v>1602</v>
      </c>
      <c r="E18" s="19">
        <v>1501</v>
      </c>
      <c r="F18" s="12">
        <f t="shared" si="0"/>
        <v>-101</v>
      </c>
      <c r="G18" s="21">
        <f t="shared" si="1"/>
        <v>-6.3046192259675407E-2</v>
      </c>
      <c r="H18" s="19">
        <v>829</v>
      </c>
      <c r="I18" s="19">
        <v>786</v>
      </c>
      <c r="J18" s="12">
        <f t="shared" si="2"/>
        <v>-43</v>
      </c>
      <c r="K18" s="21">
        <f t="shared" si="3"/>
        <v>-5.1869722557297951E-2</v>
      </c>
      <c r="L18" s="19">
        <v>126</v>
      </c>
      <c r="M18" s="19">
        <v>97</v>
      </c>
      <c r="N18" s="12">
        <f t="shared" si="4"/>
        <v>-29</v>
      </c>
      <c r="O18" s="21">
        <f t="shared" si="5"/>
        <v>-0.23015873015873015</v>
      </c>
      <c r="P18" s="49">
        <v>1029</v>
      </c>
      <c r="Q18" s="19">
        <v>945</v>
      </c>
      <c r="R18" s="12">
        <f t="shared" si="6"/>
        <v>-84</v>
      </c>
      <c r="S18" s="21">
        <f t="shared" si="7"/>
        <v>-8.1632653061224483E-2</v>
      </c>
      <c r="T18" s="49">
        <v>513</v>
      </c>
      <c r="U18" s="19">
        <v>410</v>
      </c>
      <c r="V18" s="12">
        <f t="shared" si="8"/>
        <v>-103</v>
      </c>
      <c r="W18" s="21">
        <f t="shared" si="9"/>
        <v>-0.20077972709551656</v>
      </c>
      <c r="X18" s="19">
        <f t="shared" si="10"/>
        <v>4099</v>
      </c>
      <c r="Y18" s="19">
        <f t="shared" si="11"/>
        <v>3739</v>
      </c>
      <c r="Z18" s="12">
        <f t="shared" si="12"/>
        <v>-360</v>
      </c>
      <c r="AA18" s="20">
        <f t="shared" si="13"/>
        <v>-8.7826299097340813E-2</v>
      </c>
      <c r="AB18" s="1"/>
    </row>
    <row r="19" spans="1:28" ht="16.5" customHeight="1" x14ac:dyDescent="0.25">
      <c r="A19" s="37" t="s">
        <v>57</v>
      </c>
      <c r="B19" s="32" t="s">
        <v>58</v>
      </c>
      <c r="C19" s="22" t="s">
        <v>21</v>
      </c>
      <c r="D19" s="49">
        <v>173</v>
      </c>
      <c r="E19" s="19">
        <v>174</v>
      </c>
      <c r="F19" s="12">
        <f t="shared" si="0"/>
        <v>1</v>
      </c>
      <c r="G19" s="21">
        <f t="shared" si="1"/>
        <v>5.7803468208092483E-3</v>
      </c>
      <c r="H19" s="19">
        <v>65</v>
      </c>
      <c r="I19" s="19">
        <v>64</v>
      </c>
      <c r="J19" s="12">
        <f t="shared" si="2"/>
        <v>-1</v>
      </c>
      <c r="K19" s="21">
        <f t="shared" si="3"/>
        <v>-1.5384615384615385E-2</v>
      </c>
      <c r="L19" s="19">
        <v>20</v>
      </c>
      <c r="M19" s="19">
        <v>9</v>
      </c>
      <c r="N19" s="12">
        <f t="shared" si="4"/>
        <v>-11</v>
      </c>
      <c r="O19" s="21">
        <f t="shared" si="5"/>
        <v>-0.55000000000000004</v>
      </c>
      <c r="P19" s="49">
        <v>145</v>
      </c>
      <c r="Q19" s="19">
        <v>145</v>
      </c>
      <c r="R19" s="12">
        <f t="shared" si="6"/>
        <v>0</v>
      </c>
      <c r="S19" s="21">
        <f t="shared" si="7"/>
        <v>0</v>
      </c>
      <c r="T19" s="49">
        <v>43</v>
      </c>
      <c r="U19" s="19">
        <v>45</v>
      </c>
      <c r="V19" s="12">
        <f t="shared" si="8"/>
        <v>2</v>
      </c>
      <c r="W19" s="21">
        <f t="shared" si="9"/>
        <v>4.6511627906976744E-2</v>
      </c>
      <c r="X19" s="19">
        <f t="shared" si="10"/>
        <v>446</v>
      </c>
      <c r="Y19" s="19">
        <f t="shared" si="11"/>
        <v>437</v>
      </c>
      <c r="Z19" s="12">
        <f t="shared" si="12"/>
        <v>-9</v>
      </c>
      <c r="AA19" s="20">
        <f t="shared" si="13"/>
        <v>-2.0179372197309416E-2</v>
      </c>
    </row>
    <row r="20" spans="1:28" s="11" customFormat="1" ht="16.5" customHeight="1" x14ac:dyDescent="0.2">
      <c r="A20" s="38"/>
      <c r="B20" s="45"/>
      <c r="C20" s="22" t="s">
        <v>22</v>
      </c>
      <c r="D20" s="49">
        <v>1610</v>
      </c>
      <c r="E20" s="19">
        <v>1695</v>
      </c>
      <c r="F20" s="12">
        <f t="shared" si="0"/>
        <v>85</v>
      </c>
      <c r="G20" s="21">
        <f t="shared" si="1"/>
        <v>5.2795031055900624E-2</v>
      </c>
      <c r="H20" s="19">
        <v>813</v>
      </c>
      <c r="I20" s="19">
        <v>757</v>
      </c>
      <c r="J20" s="12">
        <f t="shared" si="2"/>
        <v>-56</v>
      </c>
      <c r="K20" s="21">
        <f t="shared" si="3"/>
        <v>-6.8880688806888066E-2</v>
      </c>
      <c r="L20" s="19">
        <v>256</v>
      </c>
      <c r="M20" s="19">
        <v>152</v>
      </c>
      <c r="N20" s="12">
        <f t="shared" si="4"/>
        <v>-104</v>
      </c>
      <c r="O20" s="21">
        <f t="shared" si="5"/>
        <v>-0.40625</v>
      </c>
      <c r="P20" s="49">
        <v>1369</v>
      </c>
      <c r="Q20" s="19">
        <v>1376</v>
      </c>
      <c r="R20" s="12">
        <f t="shared" si="6"/>
        <v>7</v>
      </c>
      <c r="S20" s="21">
        <f t="shared" si="7"/>
        <v>5.1132213294375461E-3</v>
      </c>
      <c r="T20" s="49">
        <v>382</v>
      </c>
      <c r="U20" s="19">
        <v>342</v>
      </c>
      <c r="V20" s="12">
        <f t="shared" si="8"/>
        <v>-40</v>
      </c>
      <c r="W20" s="21">
        <f t="shared" si="9"/>
        <v>-0.10471204188481675</v>
      </c>
      <c r="X20" s="19">
        <f t="shared" si="10"/>
        <v>4430</v>
      </c>
      <c r="Y20" s="19">
        <f t="shared" si="11"/>
        <v>4322</v>
      </c>
      <c r="Z20" s="12">
        <f t="shared" si="12"/>
        <v>-108</v>
      </c>
      <c r="AA20" s="20">
        <f t="shared" si="13"/>
        <v>-2.437923250564334E-2</v>
      </c>
      <c r="AB20" s="29"/>
    </row>
    <row r="21" spans="1:28" ht="16.5" customHeight="1" x14ac:dyDescent="0.2">
      <c r="A21" s="38"/>
      <c r="B21" s="45"/>
      <c r="C21" s="24" t="s">
        <v>7</v>
      </c>
      <c r="D21" s="49">
        <v>1025</v>
      </c>
      <c r="E21" s="19">
        <v>1086</v>
      </c>
      <c r="F21" s="12">
        <f t="shared" si="0"/>
        <v>61</v>
      </c>
      <c r="G21" s="21">
        <f t="shared" si="1"/>
        <v>5.9512195121951217E-2</v>
      </c>
      <c r="H21" s="19">
        <v>862</v>
      </c>
      <c r="I21" s="19">
        <v>855</v>
      </c>
      <c r="J21" s="12">
        <f t="shared" si="2"/>
        <v>-7</v>
      </c>
      <c r="K21" s="21">
        <f t="shared" si="3"/>
        <v>-8.1206496519721574E-3</v>
      </c>
      <c r="L21" s="19">
        <v>112</v>
      </c>
      <c r="M21" s="19">
        <v>80</v>
      </c>
      <c r="N21" s="12">
        <f t="shared" si="4"/>
        <v>-32</v>
      </c>
      <c r="O21" s="21">
        <f t="shared" si="5"/>
        <v>-0.2857142857142857</v>
      </c>
      <c r="P21" s="49">
        <v>1384</v>
      </c>
      <c r="Q21" s="19">
        <v>1373</v>
      </c>
      <c r="R21" s="12">
        <f t="shared" si="6"/>
        <v>-11</v>
      </c>
      <c r="S21" s="21">
        <f t="shared" si="7"/>
        <v>-7.9479768786127163E-3</v>
      </c>
      <c r="T21" s="49">
        <v>833</v>
      </c>
      <c r="U21" s="19">
        <v>845</v>
      </c>
      <c r="V21" s="12">
        <f t="shared" si="8"/>
        <v>12</v>
      </c>
      <c r="W21" s="21">
        <f t="shared" si="9"/>
        <v>1.4405762304921969E-2</v>
      </c>
      <c r="X21" s="19">
        <f t="shared" si="10"/>
        <v>4216</v>
      </c>
      <c r="Y21" s="19">
        <f t="shared" si="11"/>
        <v>4239</v>
      </c>
      <c r="Z21" s="12">
        <f t="shared" si="12"/>
        <v>23</v>
      </c>
      <c r="AA21" s="20">
        <f t="shared" si="13"/>
        <v>5.4554079696394683E-3</v>
      </c>
      <c r="AB21" s="15"/>
    </row>
    <row r="22" spans="1:28" ht="16.5" customHeight="1" thickBot="1" x14ac:dyDescent="0.25">
      <c r="A22" s="39"/>
      <c r="B22" s="40"/>
      <c r="C22" s="41" t="s">
        <v>0</v>
      </c>
      <c r="D22" s="42">
        <f>SUM(D6:D21)</f>
        <v>11484</v>
      </c>
      <c r="E22" s="42">
        <f>SUM(E6:E21)</f>
        <v>11478</v>
      </c>
      <c r="F22" s="47">
        <f t="shared" si="0"/>
        <v>-6</v>
      </c>
      <c r="G22" s="48">
        <f t="shared" si="1"/>
        <v>-5.2246603970741907E-4</v>
      </c>
      <c r="H22" s="42">
        <f>SUM(H6:H21)</f>
        <v>7188</v>
      </c>
      <c r="I22" s="42">
        <f>SUM(I6:I21)</f>
        <v>6470</v>
      </c>
      <c r="J22" s="42">
        <f t="shared" ref="J22" si="14">I22-H22</f>
        <v>-718</v>
      </c>
      <c r="K22" s="43">
        <f t="shared" ref="K22" si="15">J22/H22</f>
        <v>-9.988870339454646E-2</v>
      </c>
      <c r="L22" s="42">
        <f>SUM(L6:L21)</f>
        <v>2623</v>
      </c>
      <c r="M22" s="42">
        <f>SUM(M6:M21)</f>
        <v>1157</v>
      </c>
      <c r="N22" s="42">
        <f t="shared" ref="N22" si="16">M22-L22</f>
        <v>-1466</v>
      </c>
      <c r="O22" s="43">
        <f t="shared" ref="O22" si="17">N22/L22</f>
        <v>-0.55890202058711402</v>
      </c>
      <c r="P22" s="42">
        <f>SUM(P6:P21)</f>
        <v>10819</v>
      </c>
      <c r="Q22" s="42">
        <f>SUM(Q6:Q21)</f>
        <v>10653</v>
      </c>
      <c r="R22" s="42">
        <f t="shared" ref="R22" si="18">Q22-P22</f>
        <v>-166</v>
      </c>
      <c r="S22" s="43">
        <f t="shared" ref="S22" si="19">R22/P22</f>
        <v>-1.5343377391625843E-2</v>
      </c>
      <c r="T22" s="42">
        <f>SUM(T6:T21)</f>
        <v>4872</v>
      </c>
      <c r="U22" s="42">
        <f>SUM(U6:U21)</f>
        <v>4289</v>
      </c>
      <c r="V22" s="42">
        <f t="shared" ref="V22" si="20">U22-T22</f>
        <v>-583</v>
      </c>
      <c r="W22" s="43">
        <f t="shared" ref="W22" si="21">V22/T22</f>
        <v>-0.11966338259441708</v>
      </c>
      <c r="X22" s="42">
        <f>SUM(X6:X21)</f>
        <v>36986</v>
      </c>
      <c r="Y22" s="42">
        <f>SUM(Y6:Y21)</f>
        <v>34047</v>
      </c>
      <c r="Z22" s="42">
        <f t="shared" ref="Z22" si="22">Y22-X22</f>
        <v>-2939</v>
      </c>
      <c r="AA22" s="44">
        <f t="shared" ref="AA22" si="23">Z22/X22</f>
        <v>-7.946249932406857E-2</v>
      </c>
    </row>
    <row r="23" spans="1:28" ht="16.5" customHeight="1" x14ac:dyDescent="0.2">
      <c r="A23" s="6"/>
      <c r="B23" s="6"/>
      <c r="C23" s="17" t="s">
        <v>39</v>
      </c>
      <c r="D23" s="6"/>
      <c r="E23" s="6"/>
      <c r="F23" s="7"/>
      <c r="G23" s="7"/>
      <c r="H23" s="6"/>
      <c r="I23" s="6"/>
      <c r="J23" s="7"/>
      <c r="K23" s="7"/>
      <c r="L23" s="7"/>
      <c r="M23" s="7"/>
      <c r="N23" s="7"/>
      <c r="O23" s="7"/>
      <c r="P23" s="6"/>
      <c r="Q23" s="6"/>
      <c r="R23" s="7"/>
      <c r="S23" s="7"/>
      <c r="T23" s="6"/>
      <c r="U23" s="6"/>
      <c r="V23" s="6"/>
      <c r="W23" s="6"/>
      <c r="X23" s="6"/>
      <c r="Y23" s="6"/>
      <c r="Z23" s="6"/>
      <c r="AA23" s="6"/>
    </row>
    <row r="24" spans="1:28" x14ac:dyDescent="0.2">
      <c r="A24" s="6"/>
      <c r="B24" s="6"/>
      <c r="C24" s="17"/>
      <c r="D24" s="6"/>
      <c r="E24" s="6"/>
      <c r="F24" s="7"/>
      <c r="G24" s="7"/>
      <c r="H24" s="6"/>
      <c r="I24" s="6"/>
      <c r="J24" s="7"/>
      <c r="K24" s="7"/>
      <c r="L24" s="7"/>
      <c r="M24" s="7"/>
      <c r="N24" s="7"/>
      <c r="O24" s="7"/>
      <c r="P24" s="6"/>
      <c r="Q24" s="6"/>
      <c r="R24" s="7"/>
      <c r="S24" s="7"/>
      <c r="T24" s="6"/>
      <c r="U24" s="6"/>
      <c r="V24" s="13"/>
      <c r="W24" s="13"/>
      <c r="X24" s="13"/>
      <c r="Y24" s="13"/>
      <c r="Z24" s="13"/>
      <c r="AA24" s="6"/>
    </row>
    <row r="25" spans="1:28" x14ac:dyDescent="0.2">
      <c r="A25" s="6"/>
      <c r="B25" s="6"/>
      <c r="C25" s="9"/>
      <c r="D25" s="6"/>
      <c r="E25" s="6"/>
      <c r="F25" s="7"/>
      <c r="G25" s="7"/>
      <c r="H25" s="6"/>
      <c r="I25" s="6"/>
      <c r="J25" s="7"/>
      <c r="K25" s="7"/>
      <c r="L25" s="7"/>
      <c r="M25" s="7"/>
      <c r="N25" s="7"/>
      <c r="O25" s="7"/>
      <c r="P25" s="6"/>
      <c r="Q25" s="6"/>
      <c r="R25" s="7"/>
      <c r="S25" s="7"/>
      <c r="T25" s="6"/>
      <c r="U25" s="6"/>
      <c r="V25" s="13"/>
      <c r="W25" s="13"/>
      <c r="X25" s="13"/>
      <c r="Y25" s="14"/>
      <c r="Z25" s="13"/>
      <c r="AA25" s="6"/>
    </row>
    <row r="26" spans="1:28" x14ac:dyDescent="0.2">
      <c r="C26" s="6"/>
      <c r="V26" s="15"/>
      <c r="W26" s="15"/>
      <c r="X26" s="15"/>
      <c r="Y26" s="16"/>
      <c r="Z26" s="15"/>
    </row>
    <row r="27" spans="1:28" x14ac:dyDescent="0.2">
      <c r="C27" s="6"/>
      <c r="I27" s="18" t="s">
        <v>41</v>
      </c>
      <c r="Q27" s="2"/>
      <c r="V27" s="15"/>
      <c r="W27" s="15"/>
      <c r="X27" s="15"/>
      <c r="Y27" s="14"/>
      <c r="Z27" s="15"/>
    </row>
  </sheetData>
  <mergeCells count="13">
    <mergeCell ref="P3:S3"/>
    <mergeCell ref="T3:W3"/>
    <mergeCell ref="X3:AA3"/>
    <mergeCell ref="A1:Y1"/>
    <mergeCell ref="Z4:AA4"/>
    <mergeCell ref="F4:G4"/>
    <mergeCell ref="J4:K4"/>
    <mergeCell ref="R4:S4"/>
    <mergeCell ref="V4:W4"/>
    <mergeCell ref="N4:O4"/>
    <mergeCell ref="D3:G3"/>
    <mergeCell ref="H3:K3"/>
    <mergeCell ref="L3:O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2016-06-07T11:41:50Z</cp:lastPrinted>
  <dcterms:created xsi:type="dcterms:W3CDTF">2003-11-04T06:27:00Z</dcterms:created>
  <dcterms:modified xsi:type="dcterms:W3CDTF">2016-06-07T11:46:38Z</dcterms:modified>
</cp:coreProperties>
</file>